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STE&amp;10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<sst xmlns="http://schemas.openxmlformats.org/spreadsheetml/2006/main" count="44" uniqueCount="38">
  <si>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CAPTACIÓN</t>
  </si>
  <si>
    <t>Superficie</t>
  </si>
  <si>
    <t>Potencia Max.</t>
  </si>
  <si>
    <t>GENERACIÓN</t>
  </si>
  <si>
    <t>Rendimiento Carnot</t>
  </si>
  <si>
    <t>n=1-(298/t1)</t>
  </si>
  <si>
    <t>Rend. ESTIMADO</t>
  </si>
  <si>
    <t>%</t>
  </si>
  <si>
    <t xml:space="preserve">Rendimiento </t>
  </si>
  <si>
    <t>ºC</t>
  </si>
  <si>
    <t xml:space="preserve">Temperatura </t>
  </si>
  <si>
    <t>m2</t>
  </si>
  <si>
    <t>KW</t>
  </si>
  <si>
    <t>Potencia Final</t>
  </si>
  <si>
    <t>ESTE&amp;10</t>
  </si>
  <si>
    <t>TURBINA</t>
  </si>
  <si>
    <t>Sistema</t>
  </si>
  <si>
    <t>Cálculo de potencias obtenidas por el sistema ESTE&amp;10 comparándolo con un sistema con turbina de vapor</t>
  </si>
  <si>
    <t>Funcionamiento a bajas temperaturas comparadas con medias y altas temperaturas. Se observa que la potencia máxima se obtiene con 150ºC</t>
  </si>
  <si>
    <t>www.ideas-and-concepts.es</t>
  </si>
  <si>
    <t>varelafernandez@gmail.com</t>
  </si>
  <si>
    <t>T:696013884-968189262</t>
  </si>
  <si>
    <t>Abril de 2008</t>
  </si>
  <si>
    <r>
      <t>Probar otras</t>
    </r>
    <r>
      <rPr>
        <sz val="10"/>
        <color indexed="10"/>
        <rFont val="Arial"/>
        <family val="2"/>
      </rPr>
      <t xml:space="preserve"> --&gt;</t>
    </r>
  </si>
  <si>
    <t>Supuesto 400ºC</t>
  </si>
  <si>
    <t>ESTE&amp;10 150ºC</t>
  </si>
  <si>
    <t>Extresol I, Turbina Siemens SST-700</t>
  </si>
  <si>
    <t>Equivalente ESTE&amp;10</t>
  </si>
  <si>
    <t>Línea roja CPC: colector cilindro-parabólico</t>
  </si>
  <si>
    <t>Puede modificar los datos de este color</t>
  </si>
  <si>
    <t>Valor aproximado; para saber el rendimiento exacto consulte el siguiente gráfico o al fabricante</t>
  </si>
  <si>
    <t>instalado</t>
  </si>
  <si>
    <t>Simulador de rendimientos: escriba las superficies y las temperaturas de trabajo que desee para compararlas.</t>
  </si>
  <si>
    <t>Al aumento de la producción eléctrica hay que añadir un importante ahorro en costes de adquisición y un menor mantenimiento</t>
  </si>
  <si>
    <t>Caso real 380ºC</t>
  </si>
  <si>
    <t>% (simulado 95%)</t>
  </si>
  <si>
    <t>Planta más antigua, con 20ºC más</t>
  </si>
  <si>
    <t>Visite nuestra web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</si>
</sst>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8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3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b/>
      <sz val="13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23"/>
      <name val="Arial"/>
      <family val="2"/>
    </font>
    <font>
      <u val="single"/>
      <sz val="10"/>
      <color indexed="9"/>
      <name val="Arial"/>
      <family val="0"/>
    </font>
    <font>
      <b/>
      <u val="single"/>
      <sz val="16"/>
      <color indexed="2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5" fillId="3" borderId="0" xfId="0" applyFont="1" applyFill="1" applyAlignment="1">
      <alignment horizontal="left"/>
    </xf>
    <xf numFmtId="0" fontId="8" fillId="0" borderId="0" xfId="15" applyFont="1" applyAlignment="1">
      <alignment/>
    </xf>
    <xf numFmtId="0" fontId="8" fillId="0" borderId="0" xfId="15" applyFont="1" applyAlignment="1">
      <alignment horizontal="left"/>
    </xf>
    <xf numFmtId="0" fontId="9" fillId="0" borderId="0" xfId="0" applyFont="1" applyAlignment="1">
      <alignment horizontal="left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/>
    </xf>
    <xf numFmtId="0" fontId="0" fillId="7" borderId="0" xfId="0" applyFill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4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8" fillId="0" borderId="0" xfId="15" applyFont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/>
    </xf>
    <xf numFmtId="0" fontId="0" fillId="7" borderId="0" xfId="0" applyFill="1" applyAlignment="1">
      <alignment horizontal="left"/>
    </xf>
    <xf numFmtId="0" fontId="6" fillId="7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4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9" fillId="0" borderId="0" xfId="0" applyFont="1" applyAlignment="1">
      <alignment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6" fillId="0" borderId="0" xfId="15" applyFont="1" applyAlignment="1">
      <alignment horizontal="left"/>
    </xf>
    <xf numFmtId="0" fontId="17" fillId="0" borderId="0" xfId="15" applyFont="1" applyAlignment="1">
      <alignment horizontal="center"/>
    </xf>
    <xf numFmtId="0" fontId="10" fillId="0" borderId="0" xfId="0" applyFont="1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23</xdr:row>
      <xdr:rowOff>9525</xdr:rowOff>
    </xdr:from>
    <xdr:to>
      <xdr:col>4</xdr:col>
      <xdr:colOff>714375</xdr:colOff>
      <xdr:row>36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914775"/>
          <a:ext cx="32480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1009650</xdr:colOff>
      <xdr:row>24</xdr:row>
      <xdr:rowOff>114300</xdr:rowOff>
    </xdr:from>
    <xdr:to>
      <xdr:col>7</xdr:col>
      <xdr:colOff>66675</xdr:colOff>
      <xdr:row>31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4276725"/>
          <a:ext cx="1209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2</xdr:row>
      <xdr:rowOff>104775</xdr:rowOff>
    </xdr:from>
    <xdr:to>
      <xdr:col>9</xdr:col>
      <xdr:colOff>657225</xdr:colOff>
      <xdr:row>5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7991475" y="476250"/>
          <a:ext cx="1057275" cy="619125"/>
          <a:chOff x="1632" y="1248"/>
          <a:chExt cx="2682" cy="228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as-and-concepts.es/" TargetMode="External" /><Relationship Id="rId2" Type="http://schemas.openxmlformats.org/officeDocument/2006/relationships/hyperlink" Target="http://www.ideas-and-concepts.es/" TargetMode="External" /><Relationship Id="rId3" Type="http://schemas.openxmlformats.org/officeDocument/2006/relationships/hyperlink" Target="mailto:varelafernandez@g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14.57421875" style="0" customWidth="1"/>
    <col min="2" max="2" width="13.00390625" style="0" customWidth="1"/>
    <col min="3" max="3" width="11.7109375" style="1" customWidth="1"/>
    <col min="4" max="4" width="10.421875" style="1" customWidth="1"/>
    <col min="5" max="5" width="13.57421875" style="1" customWidth="1"/>
    <col min="6" max="6" width="16.421875" style="0" customWidth="1"/>
    <col min="7" max="7" width="15.8515625" style="0" customWidth="1"/>
    <col min="8" max="8" width="15.421875" style="7" customWidth="1"/>
    <col min="9" max="9" width="14.8515625" style="1" customWidth="1"/>
  </cols>
  <sheetData>
    <row r="1" ht="16.5">
      <c r="A1" s="20" t="s">
        <v>17</v>
      </c>
    </row>
    <row r="2" ht="12.75">
      <c r="A2" s="48" t="s">
        <v>18</v>
      </c>
    </row>
    <row r="3" ht="12.75">
      <c r="A3" s="48" t="s">
        <v>33</v>
      </c>
    </row>
    <row r="4" spans="2:9" ht="23.25">
      <c r="B4" s="3"/>
      <c r="C4" s="2"/>
      <c r="D4" s="4"/>
      <c r="E4" s="47" t="s">
        <v>0</v>
      </c>
      <c r="F4" s="9" t="s">
        <v>3</v>
      </c>
      <c r="G4" s="5"/>
      <c r="H4" s="8"/>
      <c r="I4" s="6"/>
    </row>
    <row r="5" spans="2:8" ht="12.75">
      <c r="B5" s="1"/>
      <c r="H5" s="1"/>
    </row>
    <row r="6" spans="2:9" ht="12.75">
      <c r="B6" s="49" t="s">
        <v>1</v>
      </c>
      <c r="C6" s="49" t="s">
        <v>10</v>
      </c>
      <c r="D6" s="49" t="s">
        <v>8</v>
      </c>
      <c r="E6" s="49" t="s">
        <v>2</v>
      </c>
      <c r="F6" s="50" t="s">
        <v>4</v>
      </c>
      <c r="G6" s="51" t="s">
        <v>6</v>
      </c>
      <c r="H6" s="19" t="s">
        <v>13</v>
      </c>
      <c r="I6" s="52" t="s">
        <v>16</v>
      </c>
    </row>
    <row r="7" spans="2:9" ht="12.75">
      <c r="B7" s="14" t="s">
        <v>11</v>
      </c>
      <c r="C7" s="14" t="s">
        <v>9</v>
      </c>
      <c r="D7" s="14" t="s">
        <v>7</v>
      </c>
      <c r="E7" s="14" t="s">
        <v>12</v>
      </c>
      <c r="F7" s="13" t="s">
        <v>5</v>
      </c>
      <c r="G7" s="13" t="s">
        <v>35</v>
      </c>
      <c r="H7" s="19" t="s">
        <v>12</v>
      </c>
      <c r="I7" s="13" t="s">
        <v>31</v>
      </c>
    </row>
    <row r="8" spans="2:9" ht="12.75">
      <c r="B8" s="15">
        <v>1000</v>
      </c>
      <c r="C8" s="14">
        <v>100</v>
      </c>
      <c r="D8" s="16">
        <v>67</v>
      </c>
      <c r="E8" s="14">
        <f aca="true" t="shared" si="0" ref="E8:E20">(B8*0.01*D8)</f>
        <v>670</v>
      </c>
      <c r="F8" s="13">
        <f aca="true" t="shared" si="1" ref="F8:F20">(1-(298/(C8+273)))</f>
        <v>0.20107238605898126</v>
      </c>
      <c r="G8" s="13">
        <f>(95*F8)</f>
        <v>19.10187667560322</v>
      </c>
      <c r="H8" s="29">
        <f aca="true" t="shared" si="2" ref="H8:H20">(E8*G8/100)</f>
        <v>127.98257372654156</v>
      </c>
      <c r="I8" s="17" t="s">
        <v>14</v>
      </c>
    </row>
    <row r="9" spans="2:9" ht="12.75">
      <c r="B9" s="15">
        <v>1000</v>
      </c>
      <c r="C9" s="14">
        <v>150</v>
      </c>
      <c r="D9" s="16">
        <v>50</v>
      </c>
      <c r="E9" s="14">
        <f t="shared" si="0"/>
        <v>500</v>
      </c>
      <c r="F9" s="13">
        <f t="shared" si="1"/>
        <v>0.29550827423167847</v>
      </c>
      <c r="G9" s="13">
        <f>(95*F9)</f>
        <v>28.073286052009454</v>
      </c>
      <c r="H9" s="29">
        <f t="shared" si="2"/>
        <v>140.36643026004728</v>
      </c>
      <c r="I9" s="17" t="s">
        <v>14</v>
      </c>
    </row>
    <row r="10" spans="2:9" ht="12.75">
      <c r="B10" s="15">
        <v>1000</v>
      </c>
      <c r="C10" s="14">
        <v>200</v>
      </c>
      <c r="D10" s="16">
        <v>36</v>
      </c>
      <c r="E10" s="14">
        <f t="shared" si="0"/>
        <v>360</v>
      </c>
      <c r="F10" s="13">
        <f t="shared" si="1"/>
        <v>0.36997885835095135</v>
      </c>
      <c r="G10" s="13">
        <f>(95*F10)</f>
        <v>35.147991543340375</v>
      </c>
      <c r="H10" s="29">
        <f t="shared" si="2"/>
        <v>126.53276955602534</v>
      </c>
      <c r="I10" s="17" t="s">
        <v>14</v>
      </c>
    </row>
    <row r="11" spans="2:9" ht="12.75">
      <c r="B11" s="15">
        <v>1000</v>
      </c>
      <c r="C11" s="14">
        <v>300</v>
      </c>
      <c r="D11" s="16">
        <v>25</v>
      </c>
      <c r="E11" s="14">
        <f t="shared" si="0"/>
        <v>250</v>
      </c>
      <c r="F11" s="13">
        <f t="shared" si="1"/>
        <v>0.47993019197207676</v>
      </c>
      <c r="G11" s="13">
        <f>(95*F11)</f>
        <v>45.59336823734729</v>
      </c>
      <c r="H11" s="29">
        <f t="shared" si="2"/>
        <v>113.98342059336822</v>
      </c>
      <c r="I11" s="17" t="s">
        <v>14</v>
      </c>
    </row>
    <row r="12" spans="2:9" ht="12.75">
      <c r="B12" s="15">
        <v>1000</v>
      </c>
      <c r="C12" s="14">
        <v>400</v>
      </c>
      <c r="D12" s="16">
        <v>15</v>
      </c>
      <c r="E12" s="14">
        <f t="shared" si="0"/>
        <v>150</v>
      </c>
      <c r="F12" s="13">
        <f t="shared" si="1"/>
        <v>0.5572065378900446</v>
      </c>
      <c r="G12" s="13">
        <f>(95*F12)</f>
        <v>52.934621099554235</v>
      </c>
      <c r="H12" s="40">
        <f t="shared" si="2"/>
        <v>79.40193164933136</v>
      </c>
      <c r="I12" s="18" t="s">
        <v>15</v>
      </c>
    </row>
    <row r="13" spans="2:9" ht="12.75">
      <c r="B13" s="15"/>
      <c r="C13" s="16"/>
      <c r="D13" s="16"/>
      <c r="E13" s="16"/>
      <c r="F13" s="16"/>
      <c r="G13" s="16"/>
      <c r="H13" s="41"/>
      <c r="I13" s="25"/>
    </row>
    <row r="14" spans="1:11" ht="12.75">
      <c r="A14" s="46" t="s">
        <v>24</v>
      </c>
      <c r="B14" s="27">
        <v>512000</v>
      </c>
      <c r="C14" s="27">
        <v>400</v>
      </c>
      <c r="D14" s="27">
        <v>15</v>
      </c>
      <c r="E14" s="27">
        <f t="shared" si="0"/>
        <v>76800</v>
      </c>
      <c r="F14" s="27">
        <f t="shared" si="1"/>
        <v>0.5572065378900446</v>
      </c>
      <c r="G14" s="27">
        <f>(95*F14)</f>
        <v>52.934621099554235</v>
      </c>
      <c r="H14" s="29">
        <f t="shared" si="2"/>
        <v>40653.789004457656</v>
      </c>
      <c r="I14" s="28" t="s">
        <v>36</v>
      </c>
      <c r="J14" s="26"/>
      <c r="K14" s="26"/>
    </row>
    <row r="15" spans="1:11" ht="12.75">
      <c r="A15" s="26" t="s">
        <v>34</v>
      </c>
      <c r="B15" s="27">
        <v>512000</v>
      </c>
      <c r="C15" s="27">
        <v>380</v>
      </c>
      <c r="D15" s="27">
        <v>18.9</v>
      </c>
      <c r="E15" s="27">
        <f t="shared" si="0"/>
        <v>96768</v>
      </c>
      <c r="F15" s="27">
        <f t="shared" si="1"/>
        <v>0.5436447166921898</v>
      </c>
      <c r="G15" s="27">
        <f>(95*F15)</f>
        <v>51.64624808575803</v>
      </c>
      <c r="H15" s="29">
        <f t="shared" si="2"/>
        <v>49977.041347626335</v>
      </c>
      <c r="I15" s="28" t="s">
        <v>26</v>
      </c>
      <c r="J15" s="26"/>
      <c r="K15" s="26"/>
    </row>
    <row r="16" spans="1:11" ht="12.75">
      <c r="A16" s="46" t="s">
        <v>25</v>
      </c>
      <c r="B16" s="27">
        <v>512000</v>
      </c>
      <c r="C16" s="27">
        <v>150</v>
      </c>
      <c r="D16" s="27">
        <f>(7500/C16)</f>
        <v>50</v>
      </c>
      <c r="E16" s="27">
        <f t="shared" si="0"/>
        <v>256000</v>
      </c>
      <c r="F16" s="27">
        <f t="shared" si="1"/>
        <v>0.29550827423167847</v>
      </c>
      <c r="G16" s="27">
        <f>(95*F16)</f>
        <v>28.073286052009454</v>
      </c>
      <c r="H16" s="29">
        <f t="shared" si="2"/>
        <v>71867.61229314421</v>
      </c>
      <c r="I16" s="28" t="s">
        <v>27</v>
      </c>
      <c r="J16" s="26"/>
      <c r="K16" s="26"/>
    </row>
    <row r="17" spans="1:11" ht="12.75">
      <c r="A17" s="42"/>
      <c r="B17" s="43"/>
      <c r="C17" s="43"/>
      <c r="D17" s="43"/>
      <c r="E17" s="43"/>
      <c r="F17" s="43"/>
      <c r="G17" s="16"/>
      <c r="H17" s="41"/>
      <c r="I17" s="44"/>
      <c r="J17" s="42"/>
      <c r="K17" s="42"/>
    </row>
    <row r="18" spans="1:9" ht="12.75">
      <c r="A18" s="45" t="s">
        <v>32</v>
      </c>
      <c r="B18" s="15"/>
      <c r="C18" s="16"/>
      <c r="D18" s="24"/>
      <c r="E18" s="16"/>
      <c r="F18" s="16"/>
      <c r="G18" s="16"/>
      <c r="H18" s="41"/>
      <c r="I18" s="25"/>
    </row>
    <row r="19" spans="1:9" ht="12.75">
      <c r="A19" s="22" t="s">
        <v>23</v>
      </c>
      <c r="B19" s="21">
        <v>10</v>
      </c>
      <c r="C19" s="21">
        <v>100</v>
      </c>
      <c r="D19" s="53">
        <f>(((100*67)/C19)+(((10*67)/C19)*((C19/100)*0.32)))</f>
        <v>69.144</v>
      </c>
      <c r="E19" s="14">
        <f>(B19*0.01*D19)</f>
        <v>6.9144000000000005</v>
      </c>
      <c r="F19" s="13">
        <f>(1-(298/(C19+273)))</f>
        <v>0.20107238605898126</v>
      </c>
      <c r="G19" s="13">
        <f>(95*F19)</f>
        <v>19.10187667560322</v>
      </c>
      <c r="H19" s="40">
        <f>(E19*G19/100)</f>
        <v>1.3207801608579088</v>
      </c>
      <c r="I19" s="25"/>
    </row>
    <row r="20" spans="1:9" ht="12.75">
      <c r="A20" s="22" t="s">
        <v>23</v>
      </c>
      <c r="B20" s="21">
        <v>10</v>
      </c>
      <c r="C20" s="21">
        <v>150</v>
      </c>
      <c r="D20" s="53">
        <f>(((100*67)/C20)+(((10*67)/C20)*((C20/100)*0.32)))</f>
        <v>46.81066666666666</v>
      </c>
      <c r="E20" s="14">
        <f t="shared" si="0"/>
        <v>4.681066666666666</v>
      </c>
      <c r="F20" s="13">
        <f t="shared" si="1"/>
        <v>0.29550827423167847</v>
      </c>
      <c r="G20" s="13">
        <f>(95*F20)</f>
        <v>28.073286052009454</v>
      </c>
      <c r="H20" s="40">
        <f t="shared" si="2"/>
        <v>1.3141292356185972</v>
      </c>
      <c r="I20" s="15"/>
    </row>
    <row r="21" spans="1:8" ht="12.75">
      <c r="A21" s="37" t="s">
        <v>29</v>
      </c>
      <c r="B21" s="37"/>
      <c r="C21" s="36"/>
      <c r="D21" s="39" t="s">
        <v>30</v>
      </c>
      <c r="E21" s="30"/>
      <c r="F21" s="30"/>
      <c r="G21" s="23"/>
      <c r="H21" s="38"/>
    </row>
    <row r="22" spans="4:7" ht="12.75">
      <c r="D22" s="31"/>
      <c r="E22" s="32"/>
      <c r="F22" s="33"/>
      <c r="G22" s="33"/>
    </row>
    <row r="23" spans="2:7" ht="12.75">
      <c r="B23" s="34" t="s">
        <v>28</v>
      </c>
      <c r="D23" s="34"/>
      <c r="E23" s="32"/>
      <c r="F23" s="33"/>
      <c r="G23" s="56" t="s">
        <v>37</v>
      </c>
    </row>
    <row r="24" ht="20.25">
      <c r="G24" s="55" t="s">
        <v>19</v>
      </c>
    </row>
    <row r="25" ht="12.75"/>
    <row r="26" ht="12.75"/>
    <row r="27" ht="12.75">
      <c r="I27" s="10"/>
    </row>
    <row r="28" ht="12.75">
      <c r="I28" s="11"/>
    </row>
    <row r="29" ht="12.75">
      <c r="I29" s="12"/>
    </row>
    <row r="30" spans="8:9" ht="12.75">
      <c r="H30" s="35"/>
      <c r="I30" s="12"/>
    </row>
    <row r="31" ht="12.75">
      <c r="H31" s="35"/>
    </row>
    <row r="32" ht="12.75">
      <c r="H32" s="15"/>
    </row>
    <row r="33" spans="7:8" ht="12.75">
      <c r="G33" s="35" t="s">
        <v>19</v>
      </c>
      <c r="H33" s="15"/>
    </row>
    <row r="34" spans="7:8" ht="12.75">
      <c r="G34" s="35" t="s">
        <v>20</v>
      </c>
      <c r="H34" s="54"/>
    </row>
    <row r="35" spans="7:8" ht="12.75">
      <c r="G35" s="15" t="s">
        <v>21</v>
      </c>
      <c r="H35" s="12"/>
    </row>
    <row r="36" spans="7:8" ht="12.75">
      <c r="G36" s="15" t="s">
        <v>22</v>
      </c>
      <c r="H36" s="12"/>
    </row>
    <row r="37" ht="12.75">
      <c r="G37" s="54" t="e">
        <f>(((100*67)/B22)+(((10*67)/B22)*((B22/100)*0.32)))</f>
        <v>#DIV/0!</v>
      </c>
    </row>
    <row r="38" ht="12.75">
      <c r="G38" s="35"/>
    </row>
    <row r="39" ht="12.75">
      <c r="G39" s="15"/>
    </row>
    <row r="40" ht="12.75">
      <c r="G40" s="15"/>
    </row>
  </sheetData>
  <hyperlinks>
    <hyperlink ref="G24" r:id="rId1" display="www.ideas-and-concepts.es"/>
    <hyperlink ref="G33" r:id="rId2" display="www.ideas-and-concepts.es"/>
    <hyperlink ref="G34" r:id="rId3" display="varelafernandez@gmail.com"/>
  </hyperlinks>
  <printOptions/>
  <pageMargins left="0.75" right="0.75" top="1" bottom="1" header="0" footer="0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Defensa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jvarfer</dc:creator>
  <cp:keywords/>
  <dc:description/>
  <cp:lastModifiedBy>JOSE RAMON VARELA</cp:lastModifiedBy>
  <dcterms:created xsi:type="dcterms:W3CDTF">2008-04-02T07:22:47Z</dcterms:created>
  <dcterms:modified xsi:type="dcterms:W3CDTF">2008-04-07T09:28:09Z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